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eim46\Desktop\"/>
    </mc:Choice>
  </mc:AlternateContent>
  <xr:revisionPtr revIDLastSave="0" documentId="13_ncr:1_{A488A568-5225-446C-A7A5-8364DBA3A7A6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Maturity profile " sheetId="4" r:id="rId1"/>
    <sheet name="Data " sheetId="5" r:id="rId2"/>
    <sheet name="Riskrapporten" sheetId="3" state="hidden" r:id="rId3"/>
  </sheets>
  <externalReferences>
    <externalReference r:id="rId4"/>
    <externalReference r:id="rId5"/>
    <externalReference r:id="rId6"/>
  </externalReferences>
  <definedNames>
    <definedName name="EUR">[1]Valutakurser!$C$13</definedName>
    <definedName name="SEK">[2]FX!$B$17</definedName>
    <definedName name="USD">[3]FX!$B$19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5" l="1"/>
  <c r="F29" i="3"/>
  <c r="D29" i="3"/>
  <c r="C29" i="3"/>
  <c r="B29" i="3"/>
  <c r="C27" i="5"/>
  <c r="E27" i="5"/>
  <c r="F27" i="5"/>
  <c r="D27" i="5"/>
  <c r="E29" i="3"/>
</calcChain>
</file>

<file path=xl/sharedStrings.xml><?xml version="1.0" encoding="utf-8"?>
<sst xmlns="http://schemas.openxmlformats.org/spreadsheetml/2006/main" count="18" uniqueCount="14">
  <si>
    <t>Summa</t>
  </si>
  <si>
    <t>Undrawn back-up facilities</t>
  </si>
  <si>
    <t>Sum</t>
  </si>
  <si>
    <t>Year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</si>
  <si>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</si>
  <si>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</si>
  <si>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</si>
  <si>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</si>
  <si>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</si>
  <si>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</si>
  <si>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</si>
  <si>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Lease</t>
  </si>
  <si>
    <t>&gt;2045</t>
  </si>
  <si>
    <t>Maturity Profile as of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</si>
</sst>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4" applyNumberFormat="0" applyAlignment="0" applyProtection="0"/>
    <xf numFmtId="0" fontId="38" fillId="49" borderId="14" applyNumberFormat="0" applyAlignment="0" applyProtection="0"/>
    <xf numFmtId="0" fontId="15" fillId="9" borderId="14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3" applyNumberFormat="0" applyAlignment="0" applyProtection="0"/>
    <xf numFmtId="0" fontId="43" fillId="49" borderId="13" applyNumberFormat="0" applyAlignment="0" applyProtection="0"/>
    <xf numFmtId="0" fontId="16" fillId="9" borderId="13" applyNumberFormat="0" applyAlignment="0" applyProtection="0"/>
    <xf numFmtId="0" fontId="44" fillId="49" borderId="19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19" applyNumberFormat="0" applyAlignment="0" applyProtection="0"/>
    <xf numFmtId="0" fontId="16" fillId="9" borderId="13" applyNumberFormat="0" applyAlignment="0" applyProtection="0"/>
    <xf numFmtId="0" fontId="47" fillId="54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3" fillId="49" borderId="13" applyNumberFormat="0" applyAlignment="0" applyProtection="0"/>
    <xf numFmtId="0" fontId="42" fillId="9" borderId="13" applyNumberFormat="0" applyAlignment="0" applyProtection="0"/>
    <xf numFmtId="0" fontId="47" fillId="75" borderId="19" applyNumberFormat="0" applyAlignment="0" applyProtection="0"/>
    <xf numFmtId="0" fontId="47" fillId="75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3" fillId="49" borderId="13" applyNumberFormat="0" applyAlignment="0" applyProtection="0"/>
    <xf numFmtId="0" fontId="47" fillId="75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3" fillId="49" borderId="13" applyNumberFormat="0" applyAlignment="0" applyProtection="0"/>
    <xf numFmtId="0" fontId="48" fillId="49" borderId="19" applyNumberFormat="0" applyAlignment="0" applyProtection="0"/>
    <xf numFmtId="0" fontId="42" fillId="49" borderId="13" applyNumberFormat="0" applyAlignment="0" applyProtection="0"/>
    <xf numFmtId="0" fontId="42" fillId="9" borderId="13" applyNumberFormat="0" applyAlignment="0" applyProtection="0"/>
    <xf numFmtId="0" fontId="42" fillId="9" borderId="13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3" fillId="49" borderId="13" applyNumberFormat="0" applyAlignment="0" applyProtection="0"/>
    <xf numFmtId="0" fontId="42" fillId="49" borderId="13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3" fillId="49" borderId="13" applyNumberFormat="0" applyAlignment="0" applyProtection="0"/>
    <xf numFmtId="39" fontId="49" fillId="0" borderId="0" applyNumberFormat="0" applyFill="0" applyBorder="0" applyAlignment="0"/>
    <xf numFmtId="0" fontId="50" fillId="76" borderId="22" applyNumberFormat="0" applyAlignment="0" applyProtection="0"/>
    <xf numFmtId="0" fontId="18" fillId="10" borderId="16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6" borderId="22" applyNumberFormat="0" applyAlignment="0" applyProtection="0"/>
    <xf numFmtId="0" fontId="50" fillId="76" borderId="22" applyNumberFormat="0" applyAlignment="0" applyProtection="0"/>
    <xf numFmtId="0" fontId="50" fillId="76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1" fillId="10" borderId="16" applyNumberFormat="0" applyAlignment="0" applyProtection="0"/>
    <xf numFmtId="0" fontId="50" fillId="76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2" fillId="77" borderId="22" applyNumberFormat="0" applyAlignment="0" applyProtection="0"/>
    <xf numFmtId="0" fontId="51" fillId="10" borderId="16" applyNumberFormat="0" applyAlignment="0" applyProtection="0"/>
    <xf numFmtId="0" fontId="51" fillId="10" borderId="16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2" applyNumberFormat="0" applyAlignment="0" applyProtection="0"/>
    <xf numFmtId="183" fontId="4" fillId="0" borderId="0" applyFont="0" applyFill="0" applyBorder="0" applyAlignment="0" applyProtection="0"/>
    <xf numFmtId="0" fontId="56" fillId="39" borderId="19" applyNumberFormat="0" applyAlignment="0" applyProtection="0"/>
    <xf numFmtId="0" fontId="57" fillId="54" borderId="23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14" fillId="8" borderId="13" applyNumberFormat="0" applyAlignment="0" applyProtection="0"/>
    <xf numFmtId="0" fontId="60" fillId="79" borderId="1">
      <protection locked="0"/>
    </xf>
    <xf numFmtId="0" fontId="61" fillId="0" borderId="18" applyNumberFormat="0" applyFill="0" applyAlignment="0" applyProtection="0"/>
    <xf numFmtId="0" fontId="61" fillId="0" borderId="24" applyNumberFormat="0" applyFill="0" applyAlignment="0" applyProtection="0"/>
    <xf numFmtId="0" fontId="21" fillId="0" borderId="18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6"/>
    <xf numFmtId="0" fontId="73" fillId="0" borderId="27" applyNumberFormat="0" applyAlignment="0" applyProtection="0"/>
    <xf numFmtId="0" fontId="73" fillId="0" borderId="28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28" applyNumberFormat="0" applyAlignment="0" applyProtection="0">
      <alignment horizontal="left" vertical="center"/>
    </xf>
    <xf numFmtId="0" fontId="73" fillId="0" borderId="28" applyNumberFormat="0" applyAlignment="0" applyProtection="0">
      <alignment horizontal="left" vertical="center"/>
    </xf>
    <xf numFmtId="0" fontId="4" fillId="0" borderId="0"/>
    <xf numFmtId="0" fontId="73" fillId="0" borderId="29">
      <alignment horizontal="left" vertical="center"/>
    </xf>
    <xf numFmtId="0" fontId="73" fillId="0" borderId="3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0">
      <alignment horizontal="left" vertical="center"/>
    </xf>
    <xf numFmtId="0" fontId="73" fillId="0" borderId="30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1" applyNumberFormat="0" applyFill="0" applyAlignment="0" applyProtection="0"/>
    <xf numFmtId="0" fontId="8" fillId="0" borderId="10" applyNumberFormat="0" applyFill="0" applyAlignment="0" applyProtection="0"/>
    <xf numFmtId="0" fontId="76" fillId="0" borderId="32" applyNumberFormat="0" applyFill="0" applyAlignment="0" applyProtection="0"/>
    <xf numFmtId="0" fontId="77" fillId="0" borderId="10" applyNumberFormat="0" applyFill="0" applyAlignment="0" applyProtection="0"/>
    <xf numFmtId="0" fontId="78" fillId="0" borderId="33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31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9" fillId="0" borderId="34" applyNumberFormat="0" applyFill="0" applyAlignment="0" applyProtection="0"/>
    <xf numFmtId="0" fontId="9" fillId="0" borderId="11" applyNumberFormat="0" applyFill="0" applyAlignment="0" applyProtection="0"/>
    <xf numFmtId="0" fontId="80" fillId="0" borderId="34" applyNumberFormat="0" applyFill="0" applyAlignment="0" applyProtection="0"/>
    <xf numFmtId="0" fontId="81" fillId="0" borderId="11" applyNumberFormat="0" applyFill="0" applyAlignment="0" applyProtection="0"/>
    <xf numFmtId="0" fontId="82" fillId="0" borderId="3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/>
    <xf numFmtId="0" fontId="79" fillId="0" borderId="34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3" fillId="0" borderId="37" applyNumberFormat="0" applyFill="0" applyAlignment="0" applyProtection="0"/>
    <xf numFmtId="0" fontId="10" fillId="0" borderId="12" applyNumberFormat="0" applyFill="0" applyAlignment="0" applyProtection="0"/>
    <xf numFmtId="0" fontId="84" fillId="0" borderId="38" applyNumberFormat="0" applyFill="0" applyAlignment="0" applyProtection="0"/>
    <xf numFmtId="0" fontId="85" fillId="0" borderId="12" applyNumberFormat="0" applyFill="0" applyAlignment="0" applyProtection="0"/>
    <xf numFmtId="0" fontId="86" fillId="0" borderId="39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3" fillId="0" borderId="37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6" fillId="0" borderId="40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1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91" fillId="55" borderId="19" applyNumberFormat="0" applyAlignment="0" applyProtection="0"/>
    <xf numFmtId="0" fontId="14" fillId="8" borderId="13" applyNumberFormat="0" applyAlignment="0" applyProtection="0"/>
    <xf numFmtId="0" fontId="91" fillId="39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59" fillId="52" borderId="13" applyNumberFormat="0" applyAlignment="0" applyProtection="0"/>
    <xf numFmtId="0" fontId="59" fillId="8" borderId="13" applyNumberFormat="0" applyAlignment="0" applyProtection="0"/>
    <xf numFmtId="0" fontId="91" fillId="55" borderId="19" applyNumberFormat="0" applyAlignment="0" applyProtection="0"/>
    <xf numFmtId="0" fontId="91" fillId="55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59" fillId="52" borderId="13" applyNumberFormat="0" applyAlignment="0" applyProtection="0"/>
    <xf numFmtId="0" fontId="91" fillId="55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91" fillId="39" borderId="19" applyNumberFormat="0" applyAlignment="0" applyProtection="0"/>
    <xf numFmtId="0" fontId="91" fillId="39" borderId="19" applyNumberFormat="0" applyAlignment="0" applyProtection="0"/>
    <xf numFmtId="0" fontId="91" fillId="55" borderId="19" applyNumberFormat="0" applyAlignment="0" applyProtection="0"/>
    <xf numFmtId="0" fontId="91" fillId="39" borderId="19" applyNumberFormat="0" applyAlignment="0" applyProtection="0"/>
    <xf numFmtId="0" fontId="91" fillId="55" borderId="19" applyNumberFormat="0" applyAlignment="0" applyProtection="0"/>
    <xf numFmtId="0" fontId="91" fillId="39" borderId="19" applyNumberFormat="0" applyAlignment="0" applyProtection="0"/>
    <xf numFmtId="0" fontId="91" fillId="39" borderId="19" applyNumberFormat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1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1" applyNumberFormat="0" applyFill="0" applyAlignment="0" applyProtection="0"/>
    <xf numFmtId="0" fontId="93" fillId="77" borderId="22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1" applyNumberFormat="0" applyFill="0" applyAlignment="0" applyProtection="0"/>
    <xf numFmtId="0" fontId="17" fillId="0" borderId="1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96" fillId="0" borderId="1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2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2" applyNumberFormat="0" applyFill="0" applyAlignment="0" applyProtection="0"/>
    <xf numFmtId="0" fontId="101" fillId="0" borderId="34" applyNumberFormat="0" applyFill="0" applyAlignment="0" applyProtection="0"/>
    <xf numFmtId="0" fontId="102" fillId="0" borderId="38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6" fillId="45" borderId="43" applyNumberForma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6" fillId="45" borderId="43" applyNumberForma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11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4" fillId="38" borderId="43" applyNumberFormat="0" applyFont="0" applyAlignment="0" applyProtection="0"/>
    <xf numFmtId="0" fontId="32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4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3" fillId="54" borderId="19" applyNumberFormat="0" applyAlignment="0" applyProtection="0"/>
    <xf numFmtId="0" fontId="39" fillId="48" borderId="0" applyNumberFormat="0" applyBorder="0" applyAlignment="0" applyProtection="0"/>
    <xf numFmtId="0" fontId="114" fillId="75" borderId="23" applyNumberFormat="0" applyAlignment="0" applyProtection="0"/>
    <xf numFmtId="0" fontId="15" fillId="9" borderId="14" applyNumberFormat="0" applyAlignment="0" applyProtection="0"/>
    <xf numFmtId="0" fontId="114" fillId="54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38" fillId="49" borderId="14" applyNumberFormat="0" applyAlignment="0" applyProtection="0"/>
    <xf numFmtId="0" fontId="38" fillId="9" borderId="14" applyNumberFormat="0" applyAlignment="0" applyProtection="0"/>
    <xf numFmtId="0" fontId="114" fillId="75" borderId="23" applyNumberFormat="0" applyAlignment="0" applyProtection="0"/>
    <xf numFmtId="0" fontId="114" fillId="75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38" fillId="49" borderId="14" applyNumberFormat="0" applyAlignment="0" applyProtection="0"/>
    <xf numFmtId="0" fontId="114" fillId="75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114" fillId="54" borderId="23" applyNumberFormat="0" applyAlignment="0" applyProtection="0"/>
    <xf numFmtId="0" fontId="114" fillId="54" borderId="23" applyNumberFormat="0" applyAlignment="0" applyProtection="0"/>
    <xf numFmtId="0" fontId="38" fillId="49" borderId="14" applyNumberFormat="0" applyAlignment="0" applyProtection="0"/>
    <xf numFmtId="0" fontId="115" fillId="49" borderId="23" applyNumberFormat="0" applyAlignment="0" applyProtection="0"/>
    <xf numFmtId="0" fontId="38" fillId="9" borderId="14" applyNumberFormat="0" applyAlignment="0" applyProtection="0"/>
    <xf numFmtId="0" fontId="38" fillId="9" borderId="14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38" fillId="49" borderId="14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38" fillId="49" borderId="14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0">
      <alignment horizontal="centerContinuous"/>
    </xf>
    <xf numFmtId="0" fontId="118" fillId="0" borderId="20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0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5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46" applyNumberFormat="0" applyFill="0" applyAlignment="0" applyProtection="0"/>
    <xf numFmtId="0" fontId="21" fillId="0" borderId="18" applyNumberFormat="0" applyFill="0" applyAlignment="0" applyProtection="0"/>
    <xf numFmtId="0" fontId="128" fillId="0" borderId="45" applyNumberFormat="0" applyFill="0" applyAlignment="0" applyProtection="0"/>
    <xf numFmtId="0" fontId="128" fillId="0" borderId="46" applyNumberFormat="0" applyFill="0" applyAlignment="0" applyProtection="0"/>
    <xf numFmtId="0" fontId="61" fillId="0" borderId="24" applyNumberFormat="0" applyFill="0" applyAlignment="0" applyProtection="0"/>
    <xf numFmtId="0" fontId="61" fillId="0" borderId="18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61" fillId="0" borderId="24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61" fillId="0" borderId="24" applyNumberFormat="0" applyFill="0" applyAlignment="0" applyProtection="0"/>
    <xf numFmtId="0" fontId="129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18" applyNumberFormat="0" applyFill="0" applyAlignment="0" applyProtection="0"/>
    <xf numFmtId="0" fontId="128" fillId="0" borderId="45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18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24" applyNumberFormat="0" applyFill="0" applyAlignment="0" applyProtection="0"/>
    <xf numFmtId="0" fontId="61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24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3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17" fillId="0" borderId="15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8" fillId="0" borderId="10" applyNumberFormat="0" applyFill="0" applyAlignment="0" applyProtection="0"/>
    <xf numFmtId="0" fontId="78" fillId="0" borderId="3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9" fillId="0" borderId="11" applyNumberFormat="0" applyFill="0" applyAlignment="0" applyProtection="0"/>
    <xf numFmtId="0" fontId="82" fillId="0" borderId="36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10" fillId="0" borderId="12" applyNumberFormat="0" applyFill="0" applyAlignment="0" applyProtection="0"/>
    <xf numFmtId="0" fontId="86" fillId="0" borderId="4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6" applyNumberFormat="0" applyAlignment="0" applyProtection="0"/>
    <xf numFmtId="0" fontId="51" fillId="10" borderId="16" applyNumberFormat="0" applyAlignment="0" applyProtection="0"/>
    <xf numFmtId="0" fontId="52" fillId="77" borderId="22" applyNumberFormat="0" applyAlignment="0" applyProtection="0"/>
    <xf numFmtId="0" fontId="18" fillId="10" borderId="16" applyNumberFormat="0" applyAlignment="0" applyProtection="0"/>
    <xf numFmtId="0" fontId="52" fillId="77" borderId="22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3" fontId="3" fillId="3" borderId="7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2" borderId="0" xfId="0" applyFont="1" applyFill="1" applyBorder="1" applyAlignment="1">
      <alignment horizontal="right"/>
    </xf>
    <xf numFmtId="170" fontId="3" fillId="2" borderId="8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horizontal="left"/>
    </xf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0" fontId="3" fillId="0" borderId="1" xfId="0" applyFont="1" applyBorder="1" applyAlignment="1">
      <alignment horizont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Valuta (0)_Balansräkning" xfId="4997" xr:uid="{00000000-0005-0000-0000-00008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aarschuwingstekst 2" xfId="4995" xr:uid="{00000000-0005-0000-0000-000083130000}"/>
    <cellStyle name="Waarschuwingstekst 3" xfId="4996" xr:uid="{00000000-0005-0000-0000-000084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4329541537401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&gt;2045</c:v>
                </c:pt>
              </c:strCache>
            </c:strRef>
          </c:cat>
          <c:val>
            <c:numRef>
              <c:f>Riskrapporten!$F$6:$F$28</c:f>
              <c:numCache>
                <c:formatCode>#,##0</c:formatCode>
                <c:ptCount val="23"/>
                <c:pt idx="4">
                  <c:v>11096</c:v>
                </c:pt>
                <c:pt idx="5">
                  <c:v>9549.52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3"/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&gt;2045</c:v>
                </c:pt>
              </c:strCache>
            </c:strRef>
          </c:cat>
          <c:val>
            <c:numRef>
              <c:f>Riskrapporten!$G$6:$G$28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  <c:extLst>
          <c:ext xmlns:c15="http://schemas.microsoft.com/office/drawing/2012/chart" uri="{02D57815-91ED-43cb-92C2-25804820EDAC}">
            <c15:filteredBa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Riskrapporten!$E$2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0">
                    <a:gsLst>
                      <a:gs pos="0">
                        <a:srgbClr xmlns:mc="http://schemas.openxmlformats.org/markup-compatibility/2006" xmlns:a14="http://schemas.microsoft.com/office/drawing/2010/main" val="FFCC99" mc:Ignorable="a14" a14:legacySpreadsheetColorIndex="47"/>
                      </a:gs>
                      <a:gs pos="100000">
                        <a:srgbClr xmlns:mc="http://schemas.openxmlformats.org/markup-compatibility/2006" xmlns:a14="http://schemas.microsoft.com/office/drawing/2010/main" val="FFF3E7" mc:Ignorable="a14" a14:legacySpreadsheetColorIndex="47">
                          <a:gamma/>
                          <a:tint val="23922"/>
                          <a:invGamma/>
                        </a:srgbClr>
                      </a:gs>
                    </a:gsLst>
                    <a:lin ang="0" scaled="1"/>
                  </a:gradFill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Riskrapporten!$A$6:$A$28</c15:sqref>
                        </c15:formulaRef>
                      </c:ext>
                    </c:extLst>
                    <c:strCache>
                      <c:ptCount val="23"/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&gt;2045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Riskrapporten!$E$3:$E$17</c15:sqref>
                        </c15:formulaRef>
                      </c:ext>
                    </c:extLst>
                    <c:numCache>
                      <c:formatCode>#,##0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27A-4FD8-A900-7493C8187A06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&gt;2045</c:v>
                </c:pt>
              </c:strCache>
            </c:strRef>
          </c:cat>
          <c:val>
            <c:numRef>
              <c:f>Riskrapporten!$B$6:$B$28</c:f>
              <c:numCache>
                <c:formatCode>#,##0</c:formatCode>
                <c:ptCount val="23"/>
                <c:pt idx="1">
                  <c:v>20143</c:v>
                </c:pt>
                <c:pt idx="2">
                  <c:v>13582.665901279999</c:v>
                </c:pt>
                <c:pt idx="3">
                  <c:v>11133</c:v>
                </c:pt>
                <c:pt idx="4">
                  <c:v>54</c:v>
                </c:pt>
                <c:pt idx="5">
                  <c:v>114</c:v>
                </c:pt>
                <c:pt idx="6">
                  <c:v>5989.5228878973603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1111.8191999999999</c:v>
                </c:pt>
                <c:pt idx="14">
                  <c:v>0</c:v>
                </c:pt>
                <c:pt idx="15">
                  <c:v>0</c:v>
                </c:pt>
                <c:pt idx="16">
                  <c:v>9575.9775000000009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strRef>
              <c:f>Riskrapporten!$A$6:$A$28</c:f>
              <c:strCache>
                <c:ptCount val="23"/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&gt;2045</c:v>
                </c:pt>
              </c:strCache>
            </c:strRef>
          </c:cat>
          <c:val>
            <c:numRef>
              <c:f>Riskrapporten!$C$6:$C$28</c:f>
              <c:numCache>
                <c:formatCode>#,##0</c:formatCode>
                <c:ptCount val="23"/>
                <c:pt idx="1">
                  <c:v>11096</c:v>
                </c:pt>
                <c:pt idx="2">
                  <c:v>22192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ser>
          <c:idx val="5"/>
          <c:order val="5"/>
          <c:tx>
            <c:strRef>
              <c:f>Riskrapporten!$D$2</c:f>
              <c:strCache>
                <c:ptCount val="1"/>
                <c:pt idx="0">
                  <c:v>Lease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Riskrapporten!$A$6:$A$28</c:f>
              <c:strCache>
                <c:ptCount val="23"/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&gt;2045</c:v>
                </c:pt>
              </c:strCache>
            </c:strRef>
          </c:cat>
          <c:val>
            <c:numRef>
              <c:f>Riskrapporten!$D$6:$D$28</c:f>
              <c:numCache>
                <c:formatCode>#,##0</c:formatCode>
                <c:ptCount val="23"/>
                <c:pt idx="1">
                  <c:v>863.95500000000004</c:v>
                </c:pt>
                <c:pt idx="2">
                  <c:v>556.24</c:v>
                </c:pt>
                <c:pt idx="3">
                  <c:v>455.553</c:v>
                </c:pt>
                <c:pt idx="4">
                  <c:v>427.80500000000001</c:v>
                </c:pt>
                <c:pt idx="5">
                  <c:v>365.88600000000002</c:v>
                </c:pt>
                <c:pt idx="6">
                  <c:v>297.80666909869223</c:v>
                </c:pt>
                <c:pt idx="7">
                  <c:v>290.00586189727193</c:v>
                </c:pt>
                <c:pt idx="8">
                  <c:v>273.37043653172327</c:v>
                </c:pt>
                <c:pt idx="9">
                  <c:v>233.84583816771354</c:v>
                </c:pt>
                <c:pt idx="10">
                  <c:v>193.30988613121244</c:v>
                </c:pt>
                <c:pt idx="11">
                  <c:v>191.36055874868109</c:v>
                </c:pt>
                <c:pt idx="12">
                  <c:v>188.05075771664343</c:v>
                </c:pt>
                <c:pt idx="13">
                  <c:v>183.98954038096682</c:v>
                </c:pt>
                <c:pt idx="14">
                  <c:v>183.03462846580967</c:v>
                </c:pt>
                <c:pt idx="15">
                  <c:v>169.54312599703763</c:v>
                </c:pt>
                <c:pt idx="16">
                  <c:v>164.53205321061506</c:v>
                </c:pt>
                <c:pt idx="17">
                  <c:v>164.21463654886759</c:v>
                </c:pt>
                <c:pt idx="18">
                  <c:v>159.87245775174233</c:v>
                </c:pt>
                <c:pt idx="19">
                  <c:v>142.36326071550215</c:v>
                </c:pt>
                <c:pt idx="20">
                  <c:v>92.175147670836466</c:v>
                </c:pt>
                <c:pt idx="21">
                  <c:v>72.658410777442597</c:v>
                </c:pt>
                <c:pt idx="22">
                  <c:v>628.28373018924094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3-4C9B-A008-E386228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562784486479005"/>
          <c:y val="6.6553672316384191E-2"/>
          <c:w val="0.16787434145705935"/>
          <c:h val="0.13920903954802261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0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rapport/Veckorapporter/2009/Riskrapport%2009040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rporate\F\FT\FTO\_Data\REDO\Group%20Treasury%20analysis%20and%20report\2023\2312\Group%20Treasury%20Report\Market%20Risk%20Maturity%20Profile\Maturity%20Profile%202312.xlsx" TargetMode="External"/><Relationship Id="rId1" Type="http://schemas.openxmlformats.org/officeDocument/2006/relationships/externalLinkPath" Target="file:///Y:\Corporate\F\FT\FTO\_Data\REDO\Group%20Treasury%20analysis%20and%20report\2023\2312\Group%20Treasury%20Report\Market%20Risk%20Maturity%20Profile\Maturity%20Profile%2023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\F\FT\FTO\_Data\REDO\Group%20Treasury%20analysis%20and%20report\2022\2209\IR%20Investor%20Relation\Maturity%20Profile%20-%20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"/>
      <sheetName val="Diagrams NEW"/>
      <sheetName val="Chart data"/>
      <sheetName val="Pivot VE &amp; N.V Nuon"/>
      <sheetName val="Blad1"/>
      <sheetName val="Blad2"/>
      <sheetName val="Blad3"/>
      <sheetName val="Pivot S911"/>
      <sheetName val="TJ04 "/>
      <sheetName val="Exclude Internal ECP"/>
      <sheetName val="MARS Maturity"/>
      <sheetName val="Graph data"/>
      <sheetName val="pivot Derivatives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B17">
            <v>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Diagrams NEW"/>
      <sheetName val="Chart data"/>
      <sheetName val="Pivot VE &amp; N.V Nuon"/>
      <sheetName val="Blad1"/>
      <sheetName val="Blad2"/>
      <sheetName val="Pivot S911"/>
      <sheetName val="TJ04 "/>
      <sheetName val="MARS Maturity"/>
      <sheetName val="Graph data"/>
      <sheetName val="pivot Derivatives"/>
      <sheetName val="Sheet1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B19">
            <v>10.330220000000001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tabSelected="1" workbookViewId="0">
      <selection activeCell="M9" sqref="M9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27.5703125" bestFit="1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17" t="s">
        <v>13</v>
      </c>
      <c r="G1" s="37"/>
      <c r="H1" s="38"/>
      <c r="I1" s="38"/>
      <c r="J1" s="38"/>
      <c r="K1" s="38"/>
      <c r="L1" s="38"/>
    </row>
    <row r="2" spans="2:12">
      <c r="G2" s="37"/>
      <c r="H2" s="38"/>
      <c r="I2" s="38"/>
      <c r="J2" s="38"/>
      <c r="K2" s="38"/>
      <c r="L2" s="38"/>
    </row>
    <row r="3" spans="2:12" ht="37.5" customHeight="1">
      <c r="B3" s="23" t="s">
        <v>3</v>
      </c>
      <c r="C3" s="23" t="s">
        <v>7</v>
      </c>
      <c r="D3" s="24" t="s">
        <v>1</v>
      </c>
      <c r="E3" s="23" t="s">
        <v>8</v>
      </c>
      <c r="F3" s="44" t="s">
        <v>11</v>
      </c>
      <c r="G3" s="8"/>
      <c r="H3" s="8"/>
      <c r="I3" s="38"/>
      <c r="J3" s="38"/>
      <c r="K3" s="38"/>
      <c r="L3" s="38"/>
    </row>
    <row r="4" spans="2:12">
      <c r="B4" s="25"/>
      <c r="C4" s="20"/>
      <c r="D4" s="20"/>
      <c r="E4" s="18"/>
      <c r="F4" s="18"/>
      <c r="H4" s="13"/>
    </row>
    <row r="5" spans="2:12">
      <c r="B5" s="45">
        <v>2024</v>
      </c>
      <c r="C5" s="29">
        <v>20143</v>
      </c>
      <c r="D5" s="18">
        <v>11096</v>
      </c>
      <c r="E5" s="18"/>
      <c r="F5" s="18">
        <v>863.95500000000004</v>
      </c>
      <c r="H5" s="13"/>
    </row>
    <row r="6" spans="2:12">
      <c r="B6" s="45">
        <v>2025</v>
      </c>
      <c r="C6" s="29">
        <v>13582.665901279999</v>
      </c>
      <c r="D6" s="18">
        <v>22192</v>
      </c>
      <c r="E6" s="18"/>
      <c r="F6" s="18">
        <v>556.24</v>
      </c>
      <c r="H6" s="13"/>
    </row>
    <row r="7" spans="2:12">
      <c r="B7" s="45">
        <v>2026</v>
      </c>
      <c r="C7" s="29">
        <v>11133</v>
      </c>
      <c r="D7" s="18"/>
      <c r="E7" s="18"/>
      <c r="F7" s="18">
        <v>455.553</v>
      </c>
      <c r="H7" s="13"/>
    </row>
    <row r="8" spans="2:12">
      <c r="B8" s="45">
        <v>2027</v>
      </c>
      <c r="C8" s="29">
        <v>54</v>
      </c>
      <c r="D8" s="18"/>
      <c r="E8" s="18">
        <v>11096</v>
      </c>
      <c r="F8" s="18">
        <v>427.80500000000001</v>
      </c>
      <c r="H8" s="13"/>
    </row>
    <row r="9" spans="2:12">
      <c r="B9" s="45">
        <v>2028</v>
      </c>
      <c r="C9" s="29">
        <v>114</v>
      </c>
      <c r="D9" s="18"/>
      <c r="E9" s="18">
        <v>9549.52</v>
      </c>
      <c r="F9" s="18">
        <v>365.88600000000002</v>
      </c>
      <c r="H9" s="13"/>
    </row>
    <row r="10" spans="2:12">
      <c r="B10" s="45">
        <v>2029</v>
      </c>
      <c r="C10" s="29">
        <v>5989.5228878973603</v>
      </c>
      <c r="D10" s="18"/>
      <c r="E10" s="18"/>
      <c r="F10" s="18">
        <v>297.80666909869223</v>
      </c>
      <c r="H10" s="13"/>
    </row>
    <row r="11" spans="2:12">
      <c r="B11" s="45">
        <v>2030</v>
      </c>
      <c r="C11" s="29">
        <v>0</v>
      </c>
      <c r="D11" s="18"/>
      <c r="E11" s="18"/>
      <c r="F11" s="18">
        <v>290.00586189727193</v>
      </c>
      <c r="H11" s="13"/>
    </row>
    <row r="12" spans="2:12">
      <c r="B12" s="45">
        <v>2031</v>
      </c>
      <c r="C12" s="29">
        <v>0</v>
      </c>
      <c r="D12" s="18"/>
      <c r="E12" s="18"/>
      <c r="F12" s="18">
        <v>273.37043653172327</v>
      </c>
      <c r="H12" s="13"/>
    </row>
    <row r="13" spans="2:12">
      <c r="B13" s="45">
        <v>2032</v>
      </c>
      <c r="C13" s="29">
        <v>0</v>
      </c>
      <c r="D13" s="18"/>
      <c r="E13" s="18"/>
      <c r="F13" s="18">
        <v>233.84583816771354</v>
      </c>
      <c r="H13" s="13"/>
    </row>
    <row r="14" spans="2:12">
      <c r="B14" s="45">
        <v>2033</v>
      </c>
      <c r="C14" s="29">
        <v>0</v>
      </c>
      <c r="D14" s="18"/>
      <c r="E14" s="18"/>
      <c r="F14" s="18">
        <v>193.30988613121244</v>
      </c>
      <c r="H14" s="13"/>
    </row>
    <row r="15" spans="2:12">
      <c r="B15" s="45">
        <v>2034</v>
      </c>
      <c r="C15" s="29">
        <v>0</v>
      </c>
      <c r="D15" s="18"/>
      <c r="E15" s="18"/>
      <c r="F15" s="18">
        <v>191.36055874868109</v>
      </c>
      <c r="H15" s="13"/>
    </row>
    <row r="16" spans="2:12">
      <c r="B16" s="45">
        <v>2035</v>
      </c>
      <c r="C16" s="29">
        <v>0</v>
      </c>
      <c r="D16" s="18"/>
      <c r="E16" s="18"/>
      <c r="F16" s="18">
        <v>188.05075771664343</v>
      </c>
      <c r="H16" s="13"/>
    </row>
    <row r="17" spans="2:8">
      <c r="B17" s="45">
        <v>2036</v>
      </c>
      <c r="C17" s="29">
        <v>1111.8191999999999</v>
      </c>
      <c r="D17" s="18"/>
      <c r="E17" s="18"/>
      <c r="F17" s="18">
        <v>183.98954038096682</v>
      </c>
      <c r="H17" s="13"/>
    </row>
    <row r="18" spans="2:8">
      <c r="B18" s="45">
        <v>2037</v>
      </c>
      <c r="C18" s="29">
        <v>0</v>
      </c>
      <c r="D18" s="18"/>
      <c r="E18" s="18"/>
      <c r="F18" s="18">
        <v>183.03462846580967</v>
      </c>
      <c r="H18" s="13"/>
    </row>
    <row r="19" spans="2:8">
      <c r="B19" s="45">
        <v>2038</v>
      </c>
      <c r="C19" s="29">
        <v>0</v>
      </c>
      <c r="D19" s="18"/>
      <c r="E19" s="18"/>
      <c r="F19" s="18">
        <v>169.54312599703763</v>
      </c>
      <c r="H19" s="13"/>
    </row>
    <row r="20" spans="2:8">
      <c r="B20" s="45">
        <v>2039</v>
      </c>
      <c r="C20" s="29">
        <v>9575.9775000000009</v>
      </c>
      <c r="D20" s="18"/>
      <c r="E20" s="18"/>
      <c r="F20" s="18">
        <v>164.53205321061506</v>
      </c>
      <c r="H20" s="13"/>
    </row>
    <row r="21" spans="2:8">
      <c r="B21" s="45">
        <v>2040</v>
      </c>
      <c r="C21" s="29">
        <v>0</v>
      </c>
      <c r="D21" s="18"/>
      <c r="E21" s="18"/>
      <c r="F21" s="18">
        <v>164.21463654886759</v>
      </c>
      <c r="H21" s="13"/>
    </row>
    <row r="22" spans="2:8">
      <c r="B22" s="45">
        <v>2041</v>
      </c>
      <c r="C22" s="29"/>
      <c r="D22" s="18"/>
      <c r="E22" s="18"/>
      <c r="F22" s="18">
        <v>159.87245775174233</v>
      </c>
      <c r="H22" s="13"/>
    </row>
    <row r="23" spans="2:8">
      <c r="B23" s="45">
        <v>2042</v>
      </c>
      <c r="C23" s="29"/>
      <c r="D23" s="18"/>
      <c r="E23" s="18"/>
      <c r="F23" s="18">
        <v>142.36326071550215</v>
      </c>
      <c r="H23" s="13"/>
    </row>
    <row r="24" spans="2:8">
      <c r="B24" s="45">
        <v>2043</v>
      </c>
      <c r="C24" s="29"/>
      <c r="D24" s="18"/>
      <c r="E24" s="18"/>
      <c r="F24" s="18">
        <v>92.175147670836466</v>
      </c>
      <c r="H24" s="13"/>
    </row>
    <row r="25" spans="2:8">
      <c r="B25" s="46">
        <v>2044</v>
      </c>
      <c r="C25" s="29"/>
      <c r="D25" s="18"/>
      <c r="E25" s="18"/>
      <c r="F25" s="18">
        <v>72.658410777442597</v>
      </c>
      <c r="H25" s="13"/>
    </row>
    <row r="26" spans="2:8">
      <c r="B26" s="46" t="s">
        <v>12</v>
      </c>
      <c r="C26" s="29"/>
      <c r="D26" s="18"/>
      <c r="E26" s="18"/>
      <c r="F26" s="18">
        <v>628.28373018924094</v>
      </c>
      <c r="H26" s="13"/>
    </row>
    <row r="27" spans="2:8">
      <c r="B27" s="47" t="s">
        <v>2</v>
      </c>
      <c r="C27" s="22">
        <f>SUM(C5:C26)</f>
        <v>61703.985489177358</v>
      </c>
      <c r="D27" s="22">
        <f>SUM(D5:D26)</f>
        <v>33288</v>
      </c>
      <c r="E27" s="22">
        <f t="shared" ref="E27:F27" si="0">SUM(E5:E26)</f>
        <v>20645.52</v>
      </c>
      <c r="F27" s="22">
        <f t="shared" si="0"/>
        <v>6297.8559999999998</v>
      </c>
      <c r="H27" s="13"/>
    </row>
    <row r="28" spans="2:8">
      <c r="H28" s="19"/>
    </row>
    <row r="29" spans="2:8">
      <c r="C29" s="21">
        <f>+C27+E27</f>
        <v>82349.505489177362</v>
      </c>
    </row>
    <row r="31" spans="2:8">
      <c r="B31" s="40"/>
    </row>
    <row r="32" spans="2:8">
      <c r="B32" s="40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F11" sqref="F11"/>
    </sheetView>
  </sheetViews>
  <sheetFormatPr defaultRowHeight="12.75"/>
  <cols>
    <col min="1" max="1" width="10.28515625" bestFit="1" customWidth="1"/>
    <col min="2" max="2" width="34" style="34" customWidth="1"/>
    <col min="3" max="3" width="25.5703125" bestFit="1" customWidth="1"/>
    <col min="4" max="4" width="11.85546875" customWidth="1"/>
    <col min="5" max="5" width="17.140625" customWidth="1"/>
    <col min="6" max="6" width="13.85546875" style="6" customWidth="1"/>
    <col min="7" max="9" width="11.140625" style="6" customWidth="1"/>
    <col min="10" max="14" width="11.140625" customWidth="1"/>
  </cols>
  <sheetData>
    <row r="1" spans="1:8" ht="13.5" thickBot="1">
      <c r="A1" s="1"/>
      <c r="B1" s="26"/>
      <c r="C1" s="1"/>
      <c r="D1" s="1"/>
    </row>
    <row r="2" spans="1:8">
      <c r="A2" s="16">
        <v>45291</v>
      </c>
      <c r="B2" s="27" t="s">
        <v>6</v>
      </c>
      <c r="C2" s="2" t="s">
        <v>1</v>
      </c>
      <c r="D2" s="2" t="s">
        <v>11</v>
      </c>
      <c r="E2" s="10"/>
      <c r="F2" s="15" t="s">
        <v>8</v>
      </c>
      <c r="H2" s="7"/>
    </row>
    <row r="3" spans="1:8">
      <c r="A3" s="3"/>
      <c r="B3" s="28"/>
      <c r="C3" s="14"/>
      <c r="D3" s="3"/>
      <c r="E3" s="10"/>
      <c r="F3" s="14"/>
    </row>
    <row r="4" spans="1:8" hidden="1">
      <c r="A4" s="3"/>
      <c r="B4" s="29"/>
      <c r="C4" s="18"/>
      <c r="D4" s="18"/>
      <c r="E4" s="10"/>
      <c r="F4" s="14"/>
      <c r="G4" s="36"/>
      <c r="H4" s="36"/>
    </row>
    <row r="5" spans="1:8" hidden="1">
      <c r="A5" s="3">
        <v>0</v>
      </c>
      <c r="B5" s="29">
        <v>0</v>
      </c>
      <c r="C5" s="18"/>
      <c r="D5" s="18"/>
      <c r="E5" s="10"/>
      <c r="F5" s="14"/>
    </row>
    <row r="6" spans="1:8">
      <c r="A6" s="3"/>
      <c r="B6" s="43"/>
      <c r="C6" s="18"/>
      <c r="D6" s="18"/>
      <c r="E6" s="14"/>
      <c r="F6" s="20"/>
    </row>
    <row r="7" spans="1:8">
      <c r="A7" s="45">
        <v>2024</v>
      </c>
      <c r="B7" s="29">
        <v>20143</v>
      </c>
      <c r="C7" s="18">
        <v>11096</v>
      </c>
      <c r="D7" s="18">
        <v>863.95500000000004</v>
      </c>
      <c r="E7" s="10"/>
      <c r="F7" s="18"/>
    </row>
    <row r="8" spans="1:8">
      <c r="A8" s="45">
        <v>2025</v>
      </c>
      <c r="B8" s="29">
        <v>13582.665901279999</v>
      </c>
      <c r="C8" s="18">
        <v>22192</v>
      </c>
      <c r="D8" s="18">
        <v>556.24</v>
      </c>
      <c r="E8" s="10"/>
      <c r="F8" s="18"/>
    </row>
    <row r="9" spans="1:8">
      <c r="A9" s="45">
        <v>2026</v>
      </c>
      <c r="B9" s="29">
        <v>11133</v>
      </c>
      <c r="C9" s="18"/>
      <c r="D9" s="18">
        <v>455.553</v>
      </c>
      <c r="E9" s="10"/>
      <c r="F9" s="18"/>
    </row>
    <row r="10" spans="1:8">
      <c r="A10" s="45">
        <v>2027</v>
      </c>
      <c r="B10" s="29">
        <v>54</v>
      </c>
      <c r="C10" s="18"/>
      <c r="D10" s="18">
        <v>427.80500000000001</v>
      </c>
      <c r="E10" s="10"/>
      <c r="F10" s="18">
        <v>11096</v>
      </c>
    </row>
    <row r="11" spans="1:8">
      <c r="A11" s="45">
        <v>2028</v>
      </c>
      <c r="B11" s="29">
        <v>114</v>
      </c>
      <c r="C11" s="18"/>
      <c r="D11" s="18">
        <v>365.88600000000002</v>
      </c>
      <c r="E11" s="10"/>
      <c r="F11" s="18">
        <v>9549.52</v>
      </c>
    </row>
    <row r="12" spans="1:8">
      <c r="A12" s="45">
        <v>2029</v>
      </c>
      <c r="B12" s="29">
        <v>5989.5228878973603</v>
      </c>
      <c r="C12" s="18"/>
      <c r="D12" s="18">
        <v>297.80666909869223</v>
      </c>
      <c r="E12" s="10"/>
      <c r="F12" s="18"/>
    </row>
    <row r="13" spans="1:8">
      <c r="A13" s="45">
        <v>2030</v>
      </c>
      <c r="B13" s="29">
        <v>0</v>
      </c>
      <c r="C13" s="18"/>
      <c r="D13" s="18">
        <v>290.00586189727193</v>
      </c>
      <c r="E13" s="10"/>
      <c r="F13" s="18"/>
    </row>
    <row r="14" spans="1:8">
      <c r="A14" s="45">
        <v>2031</v>
      </c>
      <c r="B14" s="29">
        <v>0</v>
      </c>
      <c r="C14" s="18"/>
      <c r="D14" s="18">
        <v>273.37043653172327</v>
      </c>
      <c r="E14" s="10"/>
      <c r="F14" s="18"/>
    </row>
    <row r="15" spans="1:8">
      <c r="A15" s="45">
        <v>2032</v>
      </c>
      <c r="B15" s="29">
        <v>0</v>
      </c>
      <c r="C15" s="18"/>
      <c r="D15" s="18">
        <v>233.84583816771354</v>
      </c>
      <c r="E15" s="10"/>
      <c r="F15" s="18"/>
    </row>
    <row r="16" spans="1:8">
      <c r="A16" s="45">
        <v>2033</v>
      </c>
      <c r="B16" s="29">
        <v>0</v>
      </c>
      <c r="C16" s="18"/>
      <c r="D16" s="18">
        <v>193.30988613121244</v>
      </c>
      <c r="E16" s="10"/>
      <c r="F16" s="18"/>
    </row>
    <row r="17" spans="1:9">
      <c r="A17" s="45">
        <v>2034</v>
      </c>
      <c r="B17" s="29">
        <v>0</v>
      </c>
      <c r="C17" s="18"/>
      <c r="D17" s="18">
        <v>191.36055874868109</v>
      </c>
      <c r="E17" s="10"/>
      <c r="F17" s="18"/>
    </row>
    <row r="18" spans="1:9">
      <c r="A18" s="45">
        <v>2035</v>
      </c>
      <c r="B18" s="29">
        <v>0</v>
      </c>
      <c r="C18" s="18"/>
      <c r="D18" s="18">
        <v>188.05075771664343</v>
      </c>
      <c r="E18" s="10"/>
      <c r="F18" s="18"/>
    </row>
    <row r="19" spans="1:9">
      <c r="A19" s="45">
        <v>2036</v>
      </c>
      <c r="B19" s="29">
        <v>1111.8191999999999</v>
      </c>
      <c r="C19" s="18"/>
      <c r="D19" s="18">
        <v>183.98954038096682</v>
      </c>
      <c r="E19" s="10"/>
      <c r="F19" s="18"/>
    </row>
    <row r="20" spans="1:9">
      <c r="A20" s="45">
        <v>2037</v>
      </c>
      <c r="B20" s="29">
        <v>0</v>
      </c>
      <c r="C20" s="18"/>
      <c r="D20" s="18">
        <v>183.03462846580967</v>
      </c>
      <c r="E20" s="10"/>
      <c r="F20" s="18"/>
    </row>
    <row r="21" spans="1:9">
      <c r="A21" s="45">
        <v>2038</v>
      </c>
      <c r="B21" s="29">
        <v>0</v>
      </c>
      <c r="C21" s="18"/>
      <c r="D21" s="18">
        <v>169.54312599703763</v>
      </c>
      <c r="E21" s="10"/>
      <c r="F21" s="18"/>
    </row>
    <row r="22" spans="1:9">
      <c r="A22" s="45">
        <v>2039</v>
      </c>
      <c r="B22" s="29">
        <v>9575.9775000000009</v>
      </c>
      <c r="C22" s="18"/>
      <c r="D22" s="18">
        <v>164.53205321061506</v>
      </c>
      <c r="E22" s="10"/>
      <c r="F22" s="18"/>
    </row>
    <row r="23" spans="1:9">
      <c r="A23" s="45">
        <v>2040</v>
      </c>
      <c r="B23" s="29">
        <v>0</v>
      </c>
      <c r="C23" s="18"/>
      <c r="D23" s="18">
        <v>164.21463654886759</v>
      </c>
      <c r="E23" s="10"/>
      <c r="F23" s="18"/>
    </row>
    <row r="24" spans="1:9">
      <c r="A24" s="45">
        <v>2041</v>
      </c>
      <c r="B24" s="29"/>
      <c r="C24" s="18"/>
      <c r="D24" s="18">
        <v>159.87245775174233</v>
      </c>
      <c r="E24" s="10"/>
      <c r="F24" s="18"/>
    </row>
    <row r="25" spans="1:9">
      <c r="A25" s="45">
        <v>2042</v>
      </c>
      <c r="B25" s="29"/>
      <c r="C25" s="18"/>
      <c r="D25" s="18">
        <v>142.36326071550215</v>
      </c>
      <c r="E25" s="10"/>
      <c r="F25" s="18"/>
    </row>
    <row r="26" spans="1:9">
      <c r="A26" s="45">
        <v>2043</v>
      </c>
      <c r="B26" s="29"/>
      <c r="C26" s="18"/>
      <c r="D26" s="18">
        <v>92.175147670836466</v>
      </c>
      <c r="E26" s="10"/>
      <c r="F26" s="18"/>
    </row>
    <row r="27" spans="1:9">
      <c r="A27" s="46">
        <v>2044</v>
      </c>
      <c r="B27" s="29"/>
      <c r="C27" s="18"/>
      <c r="D27" s="18">
        <v>72.658410777442597</v>
      </c>
      <c r="E27" s="10"/>
      <c r="F27" s="18"/>
    </row>
    <row r="28" spans="1:9">
      <c r="A28" s="46" t="s">
        <v>12</v>
      </c>
      <c r="B28" s="29"/>
      <c r="C28" s="18"/>
      <c r="D28" s="18">
        <v>628.28373018924094</v>
      </c>
      <c r="F28" s="18"/>
    </row>
    <row r="29" spans="1:9">
      <c r="A29" s="35" t="s">
        <v>0</v>
      </c>
      <c r="B29" s="30">
        <f>SUM(B4:B28)</f>
        <v>61703.985489177358</v>
      </c>
      <c r="C29" s="30">
        <f>SUM(C4:C28)</f>
        <v>33288</v>
      </c>
      <c r="D29" s="30">
        <f>SUM(D4:D28)</f>
        <v>6297.8559999999998</v>
      </c>
      <c r="E29" s="30">
        <f t="shared" ref="E29" si="0">SUM(E4:E28)</f>
        <v>0</v>
      </c>
      <c r="F29" s="30">
        <f>SUM(F4:F28)</f>
        <v>20645.52</v>
      </c>
    </row>
    <row r="30" spans="1:9" ht="13.5" thickBot="1">
      <c r="A30" s="4" t="s">
        <v>4</v>
      </c>
      <c r="B30" s="31"/>
      <c r="C30" s="5"/>
      <c r="D30" s="4"/>
      <c r="F30" s="8"/>
      <c r="I30" s="8"/>
    </row>
    <row r="31" spans="1:9" ht="13.5" thickBot="1">
      <c r="A31" s="4"/>
      <c r="B31" s="31"/>
      <c r="C31" s="5"/>
      <c r="D31" s="4"/>
      <c r="F31" s="8"/>
      <c r="I31" s="8"/>
    </row>
    <row r="32" spans="1:9">
      <c r="A32" s="11"/>
      <c r="B32" s="32"/>
      <c r="C32" s="12"/>
      <c r="D32" s="11"/>
      <c r="F32" s="8"/>
      <c r="I32" s="8"/>
    </row>
    <row r="33" spans="1:9">
      <c r="A33" s="40"/>
      <c r="B33" s="33"/>
      <c r="C33" s="12"/>
      <c r="D33" s="11"/>
      <c r="F33" s="8"/>
      <c r="I33" s="8"/>
    </row>
    <row r="34" spans="1:9">
      <c r="A34" s="40"/>
      <c r="B34" s="39"/>
      <c r="C34" s="12"/>
      <c r="D34" s="11"/>
      <c r="F34" s="8"/>
      <c r="I34" s="8"/>
    </row>
    <row r="35" spans="1:9">
      <c r="A35" s="9"/>
      <c r="B35" s="41" t="s">
        <v>9</v>
      </c>
      <c r="C35" s="9"/>
    </row>
    <row r="36" spans="1:9">
      <c r="B36" s="42" t="s">
        <v>10</v>
      </c>
    </row>
    <row r="41" spans="1:9">
      <c r="C41" t="s">
        <v>5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 </vt:lpstr>
      <vt:lpstr>Riskrapporten</vt:lpstr>
      <vt:lpstr>Maturity profile 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Svensson Åsa (KMO) ext</cp:lastModifiedBy>
  <cp:lastPrinted>2020-02-03T06:55:10Z</cp:lastPrinted>
  <dcterms:created xsi:type="dcterms:W3CDTF">2005-04-19T11:29:31Z</dcterms:created>
  <dcterms:modified xsi:type="dcterms:W3CDTF">2024-02-06T11:59:26Z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2023-07-13T13:58:20Z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153dcd86-477e-4a4c-8298-05c66057b600</vt:lpwstr>
  </property>
  <property fmtid="{D5CDD505-2E9C-101B-9397-08002B2CF9AE}" pid="8" name="MSIP_Label_6431d30e-c018-4f72-ad4c-e56e9d03b1f0_ContentBits">
    <vt:lpwstr>2</vt:lpwstr>
  </property>
</Properties>
</file>